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BYSTŘICE OLOMOUC\PROVÁDĚČKA\KUBATUROVÉ LISTY\"/>
    </mc:Choice>
  </mc:AlternateContent>
  <xr:revisionPtr revIDLastSave="0" documentId="13_ncr:1_{FB9B59C3-4CEA-4C1C-AF22-E21DEDACDC3D}" xr6:coauthVersionLast="47" xr6:coauthVersionMax="47" xr10:uidLastSave="{00000000-0000-0000-0000-000000000000}"/>
  <bookViews>
    <workbookView xWindow="7290" yWindow="6045" windowWidth="112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140" i="1" l="1"/>
  <c r="A142" i="1" s="1"/>
  <c r="A144" i="1" s="1"/>
  <c r="A120" i="1"/>
  <c r="A122" i="1" s="1"/>
  <c r="A124" i="1" s="1"/>
  <c r="A126" i="1" s="1"/>
  <c r="A128" i="1" s="1"/>
  <c r="A130" i="1" s="1"/>
  <c r="A132" i="1" s="1"/>
  <c r="A134" i="1" s="1"/>
  <c r="A136" i="1" s="1"/>
  <c r="A116" i="1"/>
  <c r="K85" i="1"/>
  <c r="H85" i="1"/>
  <c r="E85" i="1"/>
  <c r="C85" i="1"/>
  <c r="K83" i="1"/>
  <c r="H83" i="1"/>
  <c r="E83" i="1"/>
  <c r="C83" i="1"/>
  <c r="K81" i="1"/>
  <c r="H81" i="1"/>
  <c r="E81" i="1"/>
  <c r="C81" i="1"/>
  <c r="K79" i="1"/>
  <c r="H79" i="1"/>
  <c r="E79" i="1"/>
  <c r="C79" i="1"/>
  <c r="K77" i="1"/>
  <c r="H77" i="1"/>
  <c r="E77" i="1"/>
  <c r="C77" i="1"/>
  <c r="K75" i="1"/>
  <c r="H75" i="1"/>
  <c r="E75" i="1"/>
  <c r="C75" i="1"/>
  <c r="K73" i="1"/>
  <c r="H73" i="1"/>
  <c r="E73" i="1"/>
  <c r="C73" i="1"/>
  <c r="K71" i="1"/>
  <c r="H71" i="1"/>
  <c r="E71" i="1"/>
  <c r="C71" i="1"/>
  <c r="K69" i="1"/>
  <c r="H69" i="1"/>
  <c r="E69" i="1"/>
  <c r="C69" i="1"/>
  <c r="K67" i="1"/>
  <c r="H67" i="1"/>
  <c r="E67" i="1"/>
  <c r="C67" i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F79" i="1" l="1"/>
  <c r="I81" i="1"/>
  <c r="I79" i="1"/>
  <c r="L79" i="1"/>
  <c r="I75" i="1"/>
  <c r="L75" i="1"/>
  <c r="F75" i="1"/>
  <c r="F71" i="1"/>
  <c r="I69" i="1"/>
  <c r="I67" i="1"/>
  <c r="I39" i="1"/>
  <c r="F35" i="1"/>
  <c r="L33" i="1"/>
  <c r="F33" i="1"/>
  <c r="I15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L90" i="1" l="1"/>
  <c r="L627" i="1" s="1"/>
  <c r="I90" i="1"/>
  <c r="I150" i="1" s="1"/>
  <c r="I627" i="1" s="1"/>
  <c r="F90" i="1"/>
  <c r="F150" i="1" s="1"/>
  <c r="F627" i="1" s="1"/>
</calcChain>
</file>

<file path=xl/sharedStrings.xml><?xml version="1.0" encoding="utf-8"?>
<sst xmlns="http://schemas.openxmlformats.org/spreadsheetml/2006/main" count="29" uniqueCount="18">
  <si>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</si>
  <si>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</si>
  <si>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</si>
  <si>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</si>
  <si>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</si>
  <si>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</si>
  <si>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</si>
  <si>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</si>
  <si>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</si>
  <si>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</si>
  <si>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</si>
  <si>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</si>
  <si>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</si>
  <si>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KUBATUROVÝ LIST I</t>
  </si>
  <si>
    <t>DRN</t>
  </si>
  <si>
    <t>NÁNOS</t>
  </si>
  <si>
    <t>ZÁSYP</t>
  </si>
  <si>
    <t xml:space="preserve">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</si>
</sst>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1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2" xfId="0" applyFont="1" applyBorder="1"/>
    <xf numFmtId="2" fontId="9" fillId="0" borderId="2" xfId="0" applyNumberFormat="1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9" xfId="0" quotePrefix="1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79" workbookViewId="0">
      <selection activeCell="G88" sqref="G88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5" t="s">
        <v>13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14</v>
      </c>
      <c r="E6" s="52"/>
      <c r="F6" s="53"/>
      <c r="G6" s="54" t="s">
        <v>15</v>
      </c>
      <c r="H6" s="52"/>
      <c r="I6" s="53"/>
      <c r="J6" s="54" t="s">
        <v>16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9</v>
      </c>
      <c r="E8" s="14" t="s">
        <v>17</v>
      </c>
      <c r="F8" s="14" t="s">
        <v>10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0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38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1</v>
      </c>
      <c r="B12" s="1">
        <v>3.7999999999999999E-2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18.000000000000004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2</v>
      </c>
      <c r="B14" s="1">
        <v>5.6000000000000001E-2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14.999999999999993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3</v>
      </c>
      <c r="B16" s="1">
        <v>7.0999999999999994E-2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14.000000000000012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4</v>
      </c>
      <c r="B18" s="1">
        <v>8.5000000000000006E-2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22.999999999999993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5</v>
      </c>
      <c r="B20" s="1">
        <v>0.108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22.500000000000007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6</v>
      </c>
      <c r="B22" s="1">
        <v>0.1305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>
        <f>+(B24-B22)*1000</f>
        <v>6.5000000000000053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">
      <c r="A24" s="24">
        <f>A22+1</f>
        <v>7</v>
      </c>
      <c r="B24" s="1">
        <v>0.13700000000000001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21.999999999999993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">
      <c r="A26" s="24">
        <f>A24+1</f>
        <v>8</v>
      </c>
      <c r="B26" s="1">
        <v>0.159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">
      <c r="A27" s="26"/>
      <c r="B27" s="11"/>
      <c r="C27" s="9">
        <f>+(B28-B26)*1000</f>
        <v>12.500000000000011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">
      <c r="A28" s="24">
        <f>A26+1</f>
        <v>9</v>
      </c>
      <c r="B28" s="1">
        <v>0.17150000000000001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">
      <c r="A29" s="22"/>
      <c r="B29" s="12"/>
      <c r="C29" s="9">
        <f>+(B30-B28)*1000</f>
        <v>36.499999999999979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">
      <c r="A30" s="24">
        <f>A28+1</f>
        <v>10</v>
      </c>
      <c r="B30" s="1">
        <v>0.20799999999999999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">
      <c r="A31" s="26"/>
      <c r="B31" s="10"/>
      <c r="C31" s="9">
        <f>+(B32-B30)*1000</f>
        <v>25.000000000000021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">
      <c r="A32" s="24">
        <f>A30+1</f>
        <v>11</v>
      </c>
      <c r="B32" s="1">
        <v>0.23300000000000001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">
      <c r="A33" s="26"/>
      <c r="B33" s="11"/>
      <c r="C33" s="9">
        <f>+(B34-B32)*1000</f>
        <v>41.000000000000007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">
      <c r="A34" s="24">
        <f>A32+1</f>
        <v>12</v>
      </c>
      <c r="B34" s="1">
        <v>0.27400000000000002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39.999999999999979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13</v>
      </c>
      <c r="B36" s="1">
        <v>0.314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>
        <f>+(B38-B36)*1000</f>
        <v>33.999999999999972</v>
      </c>
      <c r="D37" s="8"/>
      <c r="E37" s="9">
        <f>+(D36+D38)/2</f>
        <v>0</v>
      </c>
      <c r="F37" s="9">
        <f>+C37*E37</f>
        <v>0</v>
      </c>
      <c r="G37" s="8"/>
      <c r="H37" s="9">
        <f>+(G36+G38)/2</f>
        <v>0</v>
      </c>
      <c r="I37" s="9">
        <f>+C37*H37</f>
        <v>0</v>
      </c>
      <c r="J37" s="8"/>
      <c r="K37" s="9">
        <f>+(J36+J38)/2</f>
        <v>0</v>
      </c>
      <c r="L37" s="27">
        <f>+C37*K37</f>
        <v>0</v>
      </c>
    </row>
    <row r="38" spans="1:12" x14ac:dyDescent="0.2">
      <c r="A38" s="24">
        <f>A36+1</f>
        <v>14</v>
      </c>
      <c r="B38" s="1">
        <v>0.34799999999999998</v>
      </c>
      <c r="C38" s="8"/>
      <c r="D38" s="9">
        <v>0</v>
      </c>
      <c r="E38" s="8"/>
      <c r="F38" s="8"/>
      <c r="G38" s="9">
        <v>0</v>
      </c>
      <c r="H38" s="8"/>
      <c r="I38" s="8"/>
      <c r="J38" s="9">
        <v>0</v>
      </c>
      <c r="K38" s="8"/>
      <c r="L38" s="25"/>
    </row>
    <row r="39" spans="1:12" x14ac:dyDescent="0.2">
      <c r="A39" s="22"/>
      <c r="B39" s="12"/>
      <c r="C39" s="9">
        <f>+(B40-B38)*1000</f>
        <v>23.000000000000021</v>
      </c>
      <c r="D39" s="2"/>
      <c r="E39" s="9">
        <f>+(D38+D40)/2</f>
        <v>0</v>
      </c>
      <c r="F39" s="9">
        <f>+C39*E39</f>
        <v>0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0</v>
      </c>
      <c r="L39" s="27">
        <f>+C39*K39</f>
        <v>0</v>
      </c>
    </row>
    <row r="40" spans="1:12" x14ac:dyDescent="0.2">
      <c r="A40" s="24">
        <f>A38+1</f>
        <v>15</v>
      </c>
      <c r="B40" s="1">
        <v>0.371</v>
      </c>
      <c r="C40" s="8"/>
      <c r="D40" s="9">
        <v>0</v>
      </c>
      <c r="E40" s="8"/>
      <c r="F40" s="8"/>
      <c r="G40" s="9">
        <v>0</v>
      </c>
      <c r="H40" s="8"/>
      <c r="I40" s="8"/>
      <c r="J40" s="9">
        <v>0</v>
      </c>
      <c r="K40" s="8"/>
      <c r="L40" s="25"/>
    </row>
    <row r="41" spans="1:12" x14ac:dyDescent="0.2">
      <c r="A41" s="26"/>
      <c r="B41" s="10"/>
      <c r="C41" s="9">
        <f>+(B42-B40)*1000</f>
        <v>35.000000000000028</v>
      </c>
      <c r="D41" s="8"/>
      <c r="E41" s="9">
        <f>+(D40+D42)/2</f>
        <v>0</v>
      </c>
      <c r="F41" s="9">
        <f>+C41*E41</f>
        <v>0</v>
      </c>
      <c r="G41" s="8"/>
      <c r="H41" s="9">
        <f>+(G40+G42)/2</f>
        <v>0</v>
      </c>
      <c r="I41" s="9">
        <f>+C41*H41</f>
        <v>0</v>
      </c>
      <c r="J41" s="8"/>
      <c r="K41" s="9">
        <f>+(J40+J42)/2</f>
        <v>0</v>
      </c>
      <c r="L41" s="27">
        <f>+C41*K41</f>
        <v>0</v>
      </c>
    </row>
    <row r="42" spans="1:12" x14ac:dyDescent="0.2">
      <c r="A42" s="24">
        <f>A40+1</f>
        <v>16</v>
      </c>
      <c r="B42" s="1">
        <v>0.40600000000000003</v>
      </c>
      <c r="C42" s="8"/>
      <c r="D42" s="9">
        <v>0</v>
      </c>
      <c r="E42" s="8"/>
      <c r="F42" s="8"/>
      <c r="G42" s="9">
        <v>0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43.999999999999986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0</v>
      </c>
      <c r="L43" s="27">
        <f>+C43*K43</f>
        <v>0</v>
      </c>
    </row>
    <row r="44" spans="1:12" x14ac:dyDescent="0.2">
      <c r="A44" s="24">
        <f>A42+1</f>
        <v>17</v>
      </c>
      <c r="B44" s="1">
        <v>0.45</v>
      </c>
      <c r="C44" s="8"/>
      <c r="D44" s="9">
        <v>0</v>
      </c>
      <c r="E44" s="8"/>
      <c r="F44" s="8"/>
      <c r="G44" s="9">
        <v>0</v>
      </c>
      <c r="H44" s="8"/>
      <c r="I44" s="8"/>
      <c r="J44" s="9">
        <v>0</v>
      </c>
      <c r="K44" s="8"/>
      <c r="L44" s="25"/>
    </row>
    <row r="45" spans="1:12" x14ac:dyDescent="0.2">
      <c r="A45" s="26"/>
      <c r="B45" s="11"/>
      <c r="C45" s="9">
        <f>+(B46-B44)*1000</f>
        <v>43.999999999999986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0</v>
      </c>
      <c r="L45" s="27">
        <f>+C45*K45</f>
        <v>0</v>
      </c>
    </row>
    <row r="46" spans="1:12" x14ac:dyDescent="0.2">
      <c r="A46" s="24">
        <f>A44+1</f>
        <v>18</v>
      </c>
      <c r="B46" s="1">
        <v>0.49399999999999999</v>
      </c>
      <c r="C46" s="8"/>
      <c r="D46" s="9">
        <v>0</v>
      </c>
      <c r="E46" s="8"/>
      <c r="F46" s="8"/>
      <c r="G46" s="9">
        <v>0</v>
      </c>
      <c r="H46" s="8"/>
      <c r="I46" s="8"/>
      <c r="J46" s="9">
        <v>0</v>
      </c>
      <c r="K46" s="8"/>
      <c r="L46" s="25"/>
    </row>
    <row r="47" spans="1:12" x14ac:dyDescent="0.2">
      <c r="A47" s="26"/>
      <c r="B47" s="11"/>
      <c r="C47" s="9">
        <f>+(B48-B46)*1000</f>
        <v>56.00000000000005</v>
      </c>
      <c r="D47" s="8"/>
      <c r="E47" s="9">
        <f>+(D46+D48)/2</f>
        <v>0</v>
      </c>
      <c r="F47" s="9">
        <f>+C47*E47</f>
        <v>0</v>
      </c>
      <c r="G47" s="8"/>
      <c r="H47" s="9">
        <f>+(G46+G48)/2</f>
        <v>0</v>
      </c>
      <c r="I47" s="9">
        <f>+C47*H47</f>
        <v>0</v>
      </c>
      <c r="J47" s="8"/>
      <c r="K47" s="9">
        <f>+(J46+J48)/2</f>
        <v>0</v>
      </c>
      <c r="L47" s="27">
        <f>+C47*K47</f>
        <v>0</v>
      </c>
    </row>
    <row r="48" spans="1:12" x14ac:dyDescent="0.2">
      <c r="A48" s="24">
        <f>A46+1</f>
        <v>19</v>
      </c>
      <c r="B48" s="1">
        <v>0.55000000000000004</v>
      </c>
      <c r="C48" s="8"/>
      <c r="D48" s="9">
        <v>0</v>
      </c>
      <c r="E48" s="8"/>
      <c r="F48" s="8"/>
      <c r="G48" s="9">
        <v>0</v>
      </c>
      <c r="H48" s="8"/>
      <c r="I48" s="8"/>
      <c r="J48" s="9">
        <v>0</v>
      </c>
      <c r="K48" s="8"/>
      <c r="L48" s="25"/>
    </row>
    <row r="49" spans="1:12" x14ac:dyDescent="0.2">
      <c r="A49" s="22"/>
      <c r="B49" s="7"/>
      <c r="C49" s="9">
        <f>+(B50-B48)*1000</f>
        <v>41.999999999999929</v>
      </c>
      <c r="D49" s="2"/>
      <c r="E49" s="9">
        <f>+(D48+D50)/2</f>
        <v>0</v>
      </c>
      <c r="F49" s="9">
        <f>+C49*E49</f>
        <v>0</v>
      </c>
      <c r="G49" s="2"/>
      <c r="H49" s="9">
        <f>+(G48+G50)/2</f>
        <v>0</v>
      </c>
      <c r="I49" s="9">
        <f>+C49*H49</f>
        <v>0</v>
      </c>
      <c r="J49" s="2"/>
      <c r="K49" s="9">
        <f>+(J48+J50)/2</f>
        <v>0</v>
      </c>
      <c r="L49" s="27">
        <f>+C49*K49</f>
        <v>0</v>
      </c>
    </row>
    <row r="50" spans="1:12" x14ac:dyDescent="0.2">
      <c r="A50" s="24">
        <f>A48+1</f>
        <v>20</v>
      </c>
      <c r="B50" s="1">
        <v>0.59199999999999997</v>
      </c>
      <c r="C50" s="8"/>
      <c r="D50" s="9">
        <v>0</v>
      </c>
      <c r="E50" s="8"/>
      <c r="F50" s="8"/>
      <c r="G50" s="9">
        <v>0</v>
      </c>
      <c r="H50" s="8"/>
      <c r="I50" s="8"/>
      <c r="J50" s="9">
        <v>0</v>
      </c>
      <c r="K50" s="8"/>
      <c r="L50" s="25"/>
    </row>
    <row r="51" spans="1:12" x14ac:dyDescent="0.2">
      <c r="A51" s="26"/>
      <c r="B51" s="11"/>
      <c r="C51" s="9">
        <f>+(B52-B50)*1000</f>
        <v>32.000000000000028</v>
      </c>
      <c r="D51" s="8"/>
      <c r="E51" s="9">
        <f>+(D50+D52)/2</f>
        <v>0</v>
      </c>
      <c r="F51" s="9">
        <f>+C51*E51</f>
        <v>0</v>
      </c>
      <c r="G51" s="8"/>
      <c r="H51" s="9">
        <f>+(G50+G52)/2</f>
        <v>0</v>
      </c>
      <c r="I51" s="9">
        <f>+C51*H51</f>
        <v>0</v>
      </c>
      <c r="J51" s="8"/>
      <c r="K51" s="9">
        <f>+(J50+J52)/2</f>
        <v>0</v>
      </c>
      <c r="L51" s="27">
        <f>+C51*K51</f>
        <v>0</v>
      </c>
    </row>
    <row r="52" spans="1:12" x14ac:dyDescent="0.2">
      <c r="A52" s="24">
        <f>A50+1</f>
        <v>21</v>
      </c>
      <c r="B52" s="1">
        <v>0.624</v>
      </c>
      <c r="C52" s="8"/>
      <c r="D52" s="9">
        <v>0</v>
      </c>
      <c r="E52" s="8"/>
      <c r="F52" s="8"/>
      <c r="G52" s="9">
        <v>0</v>
      </c>
      <c r="H52" s="8"/>
      <c r="I52" s="8"/>
      <c r="J52" s="9">
        <v>0</v>
      </c>
      <c r="K52" s="8"/>
      <c r="L52" s="25"/>
    </row>
    <row r="53" spans="1:12" x14ac:dyDescent="0.2">
      <c r="A53" s="22"/>
      <c r="B53" s="7"/>
      <c r="C53" s="9">
        <f>+(B54-B52)*1000</f>
        <v>34.000000000000028</v>
      </c>
      <c r="D53" s="7"/>
      <c r="E53" s="9">
        <f>+(D52+D54)/2</f>
        <v>0</v>
      </c>
      <c r="F53" s="9">
        <f>+C53*E53</f>
        <v>0</v>
      </c>
      <c r="G53" s="7"/>
      <c r="H53" s="9">
        <f>+(G52+G54)/2</f>
        <v>0</v>
      </c>
      <c r="I53" s="9">
        <f>+C53*H53</f>
        <v>0</v>
      </c>
      <c r="J53" s="7"/>
      <c r="K53" s="9">
        <f>+(J52+J54)/2</f>
        <v>0</v>
      </c>
      <c r="L53" s="27">
        <f>+C53*K53</f>
        <v>0</v>
      </c>
    </row>
    <row r="54" spans="1:12" x14ac:dyDescent="0.2">
      <c r="A54" s="24">
        <f>A52+1</f>
        <v>22</v>
      </c>
      <c r="B54" s="1">
        <v>0.65800000000000003</v>
      </c>
      <c r="C54" s="8"/>
      <c r="D54" s="9">
        <v>0</v>
      </c>
      <c r="E54" s="8"/>
      <c r="F54" s="8"/>
      <c r="G54" s="9">
        <v>0</v>
      </c>
      <c r="H54" s="8"/>
      <c r="I54" s="8"/>
      <c r="J54" s="9">
        <v>0</v>
      </c>
      <c r="K54" s="8"/>
      <c r="L54" s="25"/>
    </row>
    <row r="55" spans="1:12" x14ac:dyDescent="0.2">
      <c r="A55" s="26"/>
      <c r="B55" s="11"/>
      <c r="C55" s="9">
        <f>+(B56-B54)*1000</f>
        <v>37.999999999999922</v>
      </c>
      <c r="D55" s="8"/>
      <c r="E55" s="9">
        <f>+(D54+D56)/2</f>
        <v>0</v>
      </c>
      <c r="F55" s="9">
        <f>+C55*E55</f>
        <v>0</v>
      </c>
      <c r="G55" s="8"/>
      <c r="H55" s="9">
        <f>+(G54+G56)/2</f>
        <v>0</v>
      </c>
      <c r="I55" s="9">
        <f>+C55*H55</f>
        <v>0</v>
      </c>
      <c r="J55" s="8"/>
      <c r="K55" s="9">
        <f>+(J54+J56)/2</f>
        <v>0</v>
      </c>
      <c r="L55" s="27">
        <f>+C55*K55</f>
        <v>0</v>
      </c>
    </row>
    <row r="56" spans="1:12" x14ac:dyDescent="0.2">
      <c r="A56" s="24">
        <f>A54+1</f>
        <v>23</v>
      </c>
      <c r="B56" s="1">
        <v>0.69599999999999995</v>
      </c>
      <c r="C56" s="8"/>
      <c r="D56" s="9">
        <v>0</v>
      </c>
      <c r="E56" s="8"/>
      <c r="F56" s="8"/>
      <c r="G56" s="9">
        <v>0</v>
      </c>
      <c r="H56" s="8"/>
      <c r="I56" s="8"/>
      <c r="J56" s="9">
        <v>0</v>
      </c>
      <c r="K56" s="8"/>
      <c r="L56" s="25"/>
    </row>
    <row r="57" spans="1:12" x14ac:dyDescent="0.2">
      <c r="A57" s="22"/>
      <c r="B57" s="7"/>
      <c r="C57" s="9">
        <f>+(B58-B56)*1000</f>
        <v>62.000000000000057</v>
      </c>
      <c r="D57" s="7"/>
      <c r="E57" s="9">
        <f>+(D56+D58)/2</f>
        <v>0</v>
      </c>
      <c r="F57" s="9">
        <f>+C57*E57</f>
        <v>0</v>
      </c>
      <c r="G57" s="7"/>
      <c r="H57" s="9">
        <f>+(G56+G58)/2</f>
        <v>0</v>
      </c>
      <c r="I57" s="9">
        <f>+C57*H57</f>
        <v>0</v>
      </c>
      <c r="J57" s="7"/>
      <c r="K57" s="9">
        <f>+(J56+J58)/2</f>
        <v>0</v>
      </c>
      <c r="L57" s="27">
        <f>+C57*K57</f>
        <v>0</v>
      </c>
    </row>
    <row r="58" spans="1:12" x14ac:dyDescent="0.2">
      <c r="A58" s="24">
        <f>A56+1</f>
        <v>24</v>
      </c>
      <c r="B58" s="1">
        <v>0.75800000000000001</v>
      </c>
      <c r="C58" s="8"/>
      <c r="D58" s="9">
        <v>0</v>
      </c>
      <c r="E58" s="8"/>
      <c r="F58" s="8"/>
      <c r="G58" s="9">
        <v>0</v>
      </c>
      <c r="H58" s="8"/>
      <c r="I58" s="8"/>
      <c r="J58" s="9">
        <v>0</v>
      </c>
      <c r="K58" s="8"/>
      <c r="L58" s="25"/>
    </row>
    <row r="59" spans="1:12" x14ac:dyDescent="0.2">
      <c r="A59" s="26"/>
      <c r="B59" s="11"/>
      <c r="C59" s="9">
        <f>+(B60-B58)*1000</f>
        <v>22.000000000000021</v>
      </c>
      <c r="D59" s="7"/>
      <c r="E59" s="9">
        <f>+(D58+D60)/2</f>
        <v>0</v>
      </c>
      <c r="F59" s="9">
        <f>+C59*E59</f>
        <v>0</v>
      </c>
      <c r="G59" s="7"/>
      <c r="H59" s="9">
        <f>+(G58+G60)/2</f>
        <v>0</v>
      </c>
      <c r="I59" s="9">
        <f>+C59*H59</f>
        <v>0</v>
      </c>
      <c r="J59" s="7"/>
      <c r="K59" s="9">
        <f>+(J58+J60)/2</f>
        <v>0</v>
      </c>
      <c r="L59" s="27">
        <f>+C59*K59</f>
        <v>0</v>
      </c>
    </row>
    <row r="60" spans="1:12" ht="13.5" thickBot="1" x14ac:dyDescent="0.25">
      <c r="A60" s="30">
        <v>25</v>
      </c>
      <c r="B60" s="31">
        <v>0.78</v>
      </c>
      <c r="C60" s="16"/>
      <c r="D60" s="16">
        <v>0</v>
      </c>
      <c r="E60" s="16"/>
      <c r="F60" s="16"/>
      <c r="G60" s="16">
        <v>0</v>
      </c>
      <c r="H60" s="16"/>
      <c r="I60" s="16"/>
      <c r="J60" s="16">
        <v>0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25</v>
      </c>
      <c r="B62" s="1">
        <v>0.78</v>
      </c>
      <c r="C62" s="7"/>
      <c r="D62" s="9">
        <v>0</v>
      </c>
      <c r="E62" s="7"/>
      <c r="F62" s="7"/>
      <c r="G62" s="9">
        <v>0</v>
      </c>
      <c r="H62" s="7"/>
      <c r="I62" s="7"/>
      <c r="J62" s="9">
        <v>0</v>
      </c>
      <c r="K62" s="7"/>
      <c r="L62" s="23"/>
    </row>
    <row r="63" spans="1:12" x14ac:dyDescent="0.2">
      <c r="A63" s="22"/>
      <c r="B63" s="7"/>
      <c r="C63" s="9">
        <f>+(B64-B62)*1000</f>
        <v>51.999999999999936</v>
      </c>
      <c r="D63" s="7"/>
      <c r="E63" s="9">
        <f>+(D62+D64)/2</f>
        <v>0</v>
      </c>
      <c r="F63" s="9">
        <f>+C63*E63</f>
        <v>0</v>
      </c>
      <c r="G63" s="7"/>
      <c r="H63" s="9">
        <f>+(G62+G64)/2</f>
        <v>0</v>
      </c>
      <c r="I63" s="9">
        <f>+C63*H63</f>
        <v>0</v>
      </c>
      <c r="J63" s="7"/>
      <c r="K63" s="9">
        <f>+(J62+J64)/2</f>
        <v>0</v>
      </c>
      <c r="L63" s="27">
        <f>+C63*K63</f>
        <v>0</v>
      </c>
    </row>
    <row r="64" spans="1:12" x14ac:dyDescent="0.2">
      <c r="A64" s="24">
        <f>A62+1</f>
        <v>26</v>
      </c>
      <c r="B64" s="1">
        <v>0.83199999999999996</v>
      </c>
      <c r="C64" s="8"/>
      <c r="D64" s="9">
        <v>0</v>
      </c>
      <c r="E64" s="8"/>
      <c r="F64" s="8"/>
      <c r="G64" s="9">
        <v>0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43.000000000000036</v>
      </c>
      <c r="D65" s="8"/>
      <c r="E65" s="9">
        <f>+(D64+D66)/2</f>
        <v>0</v>
      </c>
      <c r="F65" s="9">
        <f>+C65*E65</f>
        <v>0</v>
      </c>
      <c r="G65" s="8"/>
      <c r="H65" s="9">
        <f>+(G64+G66)/2</f>
        <v>0</v>
      </c>
      <c r="I65" s="9">
        <f>+C65*H65</f>
        <v>0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27</v>
      </c>
      <c r="B66" s="1">
        <v>0.875</v>
      </c>
      <c r="C66" s="8"/>
      <c r="D66" s="9">
        <v>0</v>
      </c>
      <c r="E66" s="8"/>
      <c r="F66" s="8"/>
      <c r="G66" s="9">
        <v>0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33.499999999999972</v>
      </c>
      <c r="D67" s="8"/>
      <c r="E67" s="9">
        <f>+(D66+D68)/2</f>
        <v>0</v>
      </c>
      <c r="F67" s="9">
        <f>+C67*E67</f>
        <v>0</v>
      </c>
      <c r="G67" s="8"/>
      <c r="H67" s="9">
        <f>+(G66+G68)/2</f>
        <v>0</v>
      </c>
      <c r="I67" s="9">
        <f>+C67*H67</f>
        <v>0</v>
      </c>
      <c r="J67" s="8"/>
      <c r="K67" s="9">
        <f>+(J66+J68)/2</f>
        <v>0</v>
      </c>
      <c r="L67" s="27">
        <f>+C67*K67</f>
        <v>0</v>
      </c>
    </row>
    <row r="68" spans="1:12" x14ac:dyDescent="0.2">
      <c r="A68" s="24">
        <f>+A66+1</f>
        <v>28</v>
      </c>
      <c r="B68" s="1">
        <v>0.90849999999999997</v>
      </c>
      <c r="C68" s="8"/>
      <c r="D68" s="9">
        <v>0</v>
      </c>
      <c r="E68" s="8"/>
      <c r="F68" s="8"/>
      <c r="G68" s="9">
        <v>0</v>
      </c>
      <c r="H68" s="8"/>
      <c r="I68" s="8"/>
      <c r="J68" s="9">
        <v>0</v>
      </c>
      <c r="K68" s="8"/>
      <c r="L68" s="25"/>
    </row>
    <row r="69" spans="1:12" x14ac:dyDescent="0.2">
      <c r="A69" s="26"/>
      <c r="B69" s="11"/>
      <c r="C69" s="9">
        <f>+(B70-B68)*1000</f>
        <v>29.499999999999972</v>
      </c>
      <c r="D69" s="8"/>
      <c r="E69" s="9">
        <f>+(D68+D70)/2</f>
        <v>0</v>
      </c>
      <c r="F69" s="9">
        <f>+C69*E69</f>
        <v>0</v>
      </c>
      <c r="G69" s="8"/>
      <c r="H69" s="9">
        <f>+(G68+G70)/2</f>
        <v>0</v>
      </c>
      <c r="I69" s="9">
        <f>+C69*H69</f>
        <v>0</v>
      </c>
      <c r="J69" s="8"/>
      <c r="K69" s="9">
        <f>+(J68+J70)/2</f>
        <v>0</v>
      </c>
      <c r="L69" s="27">
        <f>+C69*K69</f>
        <v>0</v>
      </c>
    </row>
    <row r="70" spans="1:12" x14ac:dyDescent="0.2">
      <c r="A70" s="24">
        <f>+A68+1</f>
        <v>29</v>
      </c>
      <c r="B70" s="1">
        <v>0.93799999999999994</v>
      </c>
      <c r="C70" s="8"/>
      <c r="D70" s="9">
        <v>0</v>
      </c>
      <c r="E70" s="8"/>
      <c r="F70" s="8"/>
      <c r="G70" s="9">
        <v>0</v>
      </c>
      <c r="H70" s="8"/>
      <c r="I70" s="8"/>
      <c r="J70" s="9">
        <v>0</v>
      </c>
      <c r="K70" s="8"/>
      <c r="L70" s="25"/>
    </row>
    <row r="71" spans="1:12" x14ac:dyDescent="0.2">
      <c r="A71" s="26"/>
      <c r="B71" s="11"/>
      <c r="C71" s="9">
        <f>+(B72-B70)*1000</f>
        <v>25.000000000000021</v>
      </c>
      <c r="D71" s="8"/>
      <c r="E71" s="9">
        <f>+(D70+D72)/2</f>
        <v>0</v>
      </c>
      <c r="F71" s="9">
        <f>+C71*E71</f>
        <v>0</v>
      </c>
      <c r="G71" s="8"/>
      <c r="H71" s="9">
        <f>+(G70+G72)/2</f>
        <v>0</v>
      </c>
      <c r="I71" s="9">
        <f>+C71*H71</f>
        <v>0</v>
      </c>
      <c r="J71" s="8"/>
      <c r="K71" s="9">
        <f>+(J70+J72)/2</f>
        <v>0</v>
      </c>
      <c r="L71" s="27">
        <f>+C71*K71</f>
        <v>0</v>
      </c>
    </row>
    <row r="72" spans="1:12" x14ac:dyDescent="0.2">
      <c r="A72" s="24">
        <f>+A70+1</f>
        <v>30</v>
      </c>
      <c r="B72" s="1">
        <v>0.96299999999999997</v>
      </c>
      <c r="C72" s="8"/>
      <c r="D72" s="9">
        <v>0</v>
      </c>
      <c r="E72" s="8"/>
      <c r="F72" s="8"/>
      <c r="G72" s="9">
        <v>0</v>
      </c>
      <c r="H72" s="8"/>
      <c r="I72" s="8"/>
      <c r="J72" s="9">
        <v>0</v>
      </c>
      <c r="K72" s="8"/>
      <c r="L72" s="25"/>
    </row>
    <row r="73" spans="1:12" x14ac:dyDescent="0.2">
      <c r="A73" s="22"/>
      <c r="B73" s="12"/>
      <c r="C73" s="9">
        <f>+(B74-B72)*1000</f>
        <v>43.000000000000036</v>
      </c>
      <c r="D73" s="2"/>
      <c r="E73" s="9">
        <f>+(D72+D74)/2</f>
        <v>7.75</v>
      </c>
      <c r="F73" s="9">
        <f>+C73*E73</f>
        <v>333.25000000000028</v>
      </c>
      <c r="G73" s="2"/>
      <c r="H73" s="9">
        <f>+(G72+G74)/2</f>
        <v>3.4350000000000001</v>
      </c>
      <c r="I73" s="9">
        <f>+C73*H73</f>
        <v>147.70500000000013</v>
      </c>
      <c r="J73" s="2"/>
      <c r="K73" s="9">
        <f>+(J72+J74)/2</f>
        <v>0.38</v>
      </c>
      <c r="L73" s="27">
        <f>+C73*K73</f>
        <v>16.340000000000014</v>
      </c>
    </row>
    <row r="74" spans="1:12" x14ac:dyDescent="0.2">
      <c r="A74" s="24">
        <f>+A72+1</f>
        <v>31</v>
      </c>
      <c r="B74" s="1">
        <v>1.006</v>
      </c>
      <c r="C74" s="8"/>
      <c r="D74" s="9">
        <v>15.5</v>
      </c>
      <c r="E74" s="8"/>
      <c r="F74" s="8"/>
      <c r="G74" s="9">
        <v>6.87</v>
      </c>
      <c r="H74" s="8"/>
      <c r="I74" s="8"/>
      <c r="J74" s="9">
        <v>0.76</v>
      </c>
      <c r="K74" s="8"/>
      <c r="L74" s="25"/>
    </row>
    <row r="75" spans="1:12" x14ac:dyDescent="0.2">
      <c r="A75" s="26"/>
      <c r="B75" s="10"/>
      <c r="C75" s="9">
        <f>+(B76-B74)*1000</f>
        <v>22.000000000000021</v>
      </c>
      <c r="D75" s="8"/>
      <c r="E75" s="9">
        <f>+(D74+D76)/2</f>
        <v>16.05</v>
      </c>
      <c r="F75" s="9">
        <f>+C75*E75</f>
        <v>353.10000000000036</v>
      </c>
      <c r="G75" s="8"/>
      <c r="H75" s="9">
        <f>+(G74+G76)/2</f>
        <v>7.9450000000000003</v>
      </c>
      <c r="I75" s="9">
        <f>+C75*H75</f>
        <v>174.79000000000016</v>
      </c>
      <c r="J75" s="8"/>
      <c r="K75" s="9">
        <f>+(J74+J76)/2</f>
        <v>1.155</v>
      </c>
      <c r="L75" s="27">
        <f>+C75*K75</f>
        <v>25.410000000000025</v>
      </c>
    </row>
    <row r="76" spans="1:12" x14ac:dyDescent="0.2">
      <c r="A76" s="24">
        <f>+A74+1</f>
        <v>32</v>
      </c>
      <c r="B76" s="1">
        <v>1.028</v>
      </c>
      <c r="C76" s="8"/>
      <c r="D76" s="9">
        <v>16.600000000000001</v>
      </c>
      <c r="E76" s="8"/>
      <c r="F76" s="8"/>
      <c r="G76" s="9">
        <v>9.02</v>
      </c>
      <c r="H76" s="8"/>
      <c r="I76" s="8"/>
      <c r="J76" s="9">
        <v>1.55</v>
      </c>
      <c r="K76" s="8"/>
      <c r="L76" s="25"/>
    </row>
    <row r="77" spans="1:12" x14ac:dyDescent="0.2">
      <c r="A77" s="26"/>
      <c r="B77" s="11"/>
      <c r="C77" s="9">
        <f>+(B78-B76)*1000</f>
        <v>32.000000000000028</v>
      </c>
      <c r="D77" s="8"/>
      <c r="E77" s="9">
        <f>+(D76+D78)/2</f>
        <v>17.5</v>
      </c>
      <c r="F77" s="9">
        <f>+C77*E77</f>
        <v>560.00000000000045</v>
      </c>
      <c r="G77" s="8"/>
      <c r="H77" s="9">
        <f>+(G76+G78)/2</f>
        <v>9.86</v>
      </c>
      <c r="I77" s="9">
        <f>+C77*H77</f>
        <v>315.52000000000027</v>
      </c>
      <c r="J77" s="8"/>
      <c r="K77" s="9">
        <f>+(J76+J78)/2</f>
        <v>1.615</v>
      </c>
      <c r="L77" s="27">
        <f>+C77*K77</f>
        <v>51.680000000000042</v>
      </c>
    </row>
    <row r="78" spans="1:12" x14ac:dyDescent="0.2">
      <c r="A78" s="24">
        <f>+A76+1</f>
        <v>33</v>
      </c>
      <c r="B78" s="1">
        <v>1.06</v>
      </c>
      <c r="C78" s="8"/>
      <c r="D78" s="9">
        <v>18.399999999999999</v>
      </c>
      <c r="E78" s="8"/>
      <c r="F78" s="8"/>
      <c r="G78" s="9">
        <v>10.7</v>
      </c>
      <c r="H78" s="8"/>
      <c r="I78" s="8"/>
      <c r="J78" s="9">
        <v>1.68</v>
      </c>
      <c r="K78" s="8"/>
      <c r="L78" s="25"/>
    </row>
    <row r="79" spans="1:12" x14ac:dyDescent="0.2">
      <c r="A79" s="26"/>
      <c r="B79" s="11"/>
      <c r="C79" s="9">
        <f>+(B80-B78)*1000</f>
        <v>50.000000000000043</v>
      </c>
      <c r="D79" s="8"/>
      <c r="E79" s="9">
        <f>+(D78+D80)/2</f>
        <v>20.100000000000001</v>
      </c>
      <c r="F79" s="9">
        <f>+C79*E79</f>
        <v>1005.0000000000009</v>
      </c>
      <c r="G79" s="8"/>
      <c r="H79" s="9">
        <f>+(G78+G80)/2</f>
        <v>10.574999999999999</v>
      </c>
      <c r="I79" s="9">
        <f>+C79*H79</f>
        <v>528.75000000000045</v>
      </c>
      <c r="J79" s="8"/>
      <c r="K79" s="9">
        <f>+(J78+J80)/2</f>
        <v>1.08</v>
      </c>
      <c r="L79" s="27">
        <f>+C79*K79</f>
        <v>54.00000000000005</v>
      </c>
    </row>
    <row r="80" spans="1:12" x14ac:dyDescent="0.2">
      <c r="A80" s="24">
        <f>+A78+1</f>
        <v>34</v>
      </c>
      <c r="B80" s="1">
        <v>1.1100000000000001</v>
      </c>
      <c r="C80" s="8"/>
      <c r="D80" s="9">
        <v>21.8</v>
      </c>
      <c r="E80" s="8"/>
      <c r="F80" s="8"/>
      <c r="G80" s="9">
        <v>10.45</v>
      </c>
      <c r="H80" s="8"/>
      <c r="I80" s="8"/>
      <c r="J80" s="9">
        <v>0.48</v>
      </c>
      <c r="K80" s="8"/>
      <c r="L80" s="25"/>
    </row>
    <row r="81" spans="1:12" x14ac:dyDescent="0.2">
      <c r="A81" s="26"/>
      <c r="B81" s="11"/>
      <c r="C81" s="9">
        <f>+(B82-B80)*1000</f>
        <v>19.999999999999794</v>
      </c>
      <c r="D81" s="8"/>
      <c r="E81" s="9">
        <f>+(D80+D82)/2</f>
        <v>15.850000000000001</v>
      </c>
      <c r="F81" s="9">
        <f>+C81*E81</f>
        <v>316.99999999999676</v>
      </c>
      <c r="G81" s="8"/>
      <c r="H81" s="9">
        <f>+(G80+G82)/2</f>
        <v>10.199999999999999</v>
      </c>
      <c r="I81" s="9">
        <f>+C81*H81</f>
        <v>203.9999999999979</v>
      </c>
      <c r="J81" s="8"/>
      <c r="K81" s="9">
        <f>+(J80+J82)/2</f>
        <v>0.28999999999999998</v>
      </c>
      <c r="L81" s="27">
        <f>+C81*K81</f>
        <v>5.7999999999999394</v>
      </c>
    </row>
    <row r="82" spans="1:12" x14ac:dyDescent="0.2">
      <c r="A82" s="24">
        <f>+A80+1</f>
        <v>35</v>
      </c>
      <c r="B82" s="1">
        <v>1.1299999999999999</v>
      </c>
      <c r="C82" s="8"/>
      <c r="D82" s="9">
        <v>9.9</v>
      </c>
      <c r="E82" s="8"/>
      <c r="F82" s="8"/>
      <c r="G82" s="9">
        <v>9.9499999999999993</v>
      </c>
      <c r="H82" s="8"/>
      <c r="I82" s="8"/>
      <c r="J82" s="9">
        <v>0.1</v>
      </c>
      <c r="K82" s="8"/>
      <c r="L82" s="25"/>
    </row>
    <row r="83" spans="1:12" x14ac:dyDescent="0.2">
      <c r="A83" s="22"/>
      <c r="B83" s="12"/>
      <c r="C83" s="9">
        <f>+(B84-B82)*1000</f>
        <v>24.000000000000021</v>
      </c>
      <c r="D83" s="2"/>
      <c r="E83" s="9">
        <f>+(D82+D84)/2</f>
        <v>11.5</v>
      </c>
      <c r="F83" s="9">
        <f>+C83*E83</f>
        <v>276.00000000000023</v>
      </c>
      <c r="G83" s="2"/>
      <c r="H83" s="9">
        <f>+(G82+G84)/2</f>
        <v>9.5249999999999986</v>
      </c>
      <c r="I83" s="9">
        <f>+C83*H83</f>
        <v>228.60000000000016</v>
      </c>
      <c r="J83" s="2"/>
      <c r="K83" s="9">
        <f>+(J82+J84)/2</f>
        <v>0.05</v>
      </c>
      <c r="L83" s="27">
        <f>+C83*K83</f>
        <v>1.2000000000000011</v>
      </c>
    </row>
    <row r="84" spans="1:12" x14ac:dyDescent="0.2">
      <c r="A84" s="24">
        <f>+A82+1</f>
        <v>36</v>
      </c>
      <c r="B84" s="1">
        <v>1.1539999999999999</v>
      </c>
      <c r="C84" s="8"/>
      <c r="D84" s="9">
        <v>13.1</v>
      </c>
      <c r="E84" s="8"/>
      <c r="F84" s="8"/>
      <c r="G84" s="9">
        <v>9.1</v>
      </c>
      <c r="H84" s="8"/>
      <c r="I84" s="8"/>
      <c r="J84" s="9">
        <v>0</v>
      </c>
      <c r="K84" s="8"/>
      <c r="L84" s="25"/>
    </row>
    <row r="85" spans="1:12" x14ac:dyDescent="0.2">
      <c r="A85" s="26"/>
      <c r="B85" s="10"/>
      <c r="C85" s="9">
        <f>+(B86-B84)*1000</f>
        <v>23.000000000000131</v>
      </c>
      <c r="D85" s="8"/>
      <c r="E85" s="9">
        <f>+(D84+D86)/2</f>
        <v>16.524999999999999</v>
      </c>
      <c r="F85" s="9">
        <f>+C85*E85</f>
        <v>380.07500000000215</v>
      </c>
      <c r="G85" s="8"/>
      <c r="H85" s="9">
        <f>+(G84+G86)/2</f>
        <v>7.9249999999999998</v>
      </c>
      <c r="I85" s="9">
        <f>+C85*H85</f>
        <v>182.27500000000103</v>
      </c>
      <c r="J85" s="8"/>
      <c r="K85" s="9">
        <f>+(J84+J86)/2</f>
        <v>0</v>
      </c>
      <c r="L85" s="27">
        <f>+C85*K85</f>
        <v>0</v>
      </c>
    </row>
    <row r="86" spans="1:12" x14ac:dyDescent="0.2">
      <c r="A86" s="24">
        <f>+A84+1</f>
        <v>37</v>
      </c>
      <c r="B86" s="1">
        <v>1.177</v>
      </c>
      <c r="C86" s="8"/>
      <c r="D86" s="9">
        <v>19.95</v>
      </c>
      <c r="E86" s="8"/>
      <c r="F86" s="8"/>
      <c r="G86" s="9">
        <v>6.75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>
        <f>+A86+1</f>
        <v>38</v>
      </c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>
        <f>+A88+1</f>
        <v>39</v>
      </c>
      <c r="B90" s="1"/>
      <c r="C90" s="8"/>
      <c r="D90" s="9"/>
      <c r="E90" s="8"/>
      <c r="F90" s="8">
        <f>SUM(F42:F86)</f>
        <v>3224.4250000000015</v>
      </c>
      <c r="G90" s="9"/>
      <c r="H90" s="8"/>
      <c r="I90" s="8">
        <f>SUM(I42:I86)</f>
        <v>1781.64</v>
      </c>
      <c r="J90" s="9"/>
      <c r="K90" s="8"/>
      <c r="L90" s="25">
        <f>SUM(L9:L86)</f>
        <v>154.43000000000006</v>
      </c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>
        <f>+A90+1</f>
        <v>40</v>
      </c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>
        <f>+A92+1</f>
        <v>41</v>
      </c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>
        <f>+A94+1</f>
        <v>42</v>
      </c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>
        <f>+A96+1</f>
        <v>43</v>
      </c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>
        <f>+A98+1</f>
        <v>44</v>
      </c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>
        <f>+A100+1</f>
        <v>45</v>
      </c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>
        <f>+A102+1</f>
        <v>46</v>
      </c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>
        <f>+A104+1</f>
        <v>47</v>
      </c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>
        <f>+A106+1</f>
        <v>48</v>
      </c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>
        <f>+A108+1</f>
        <v>49</v>
      </c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>
        <v>50</v>
      </c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>
        <v>50</v>
      </c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>
        <f>+A114+1</f>
        <v>51</v>
      </c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>
        <v>52</v>
      </c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>
        <f>+A118+1</f>
        <v>53</v>
      </c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>
        <f>+A120+1</f>
        <v>54</v>
      </c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>
        <f>+A122+1</f>
        <v>55</v>
      </c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>
        <f>+A124+1</f>
        <v>56</v>
      </c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>
        <f>+A126+1</f>
        <v>57</v>
      </c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>
        <f>+A128+1</f>
        <v>58</v>
      </c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>
        <f>+A130+1</f>
        <v>59</v>
      </c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>
        <f>+A132+1</f>
        <v>60</v>
      </c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>
        <f>+A134+1</f>
        <v>61</v>
      </c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>
        <v>62</v>
      </c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>
        <f>+A138+1</f>
        <v>63</v>
      </c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>
        <f>+A140+1</f>
        <v>64</v>
      </c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>
        <f>+A142+1</f>
        <v>65</v>
      </c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>
        <f>SUM(F9:F144)</f>
        <v>6448.8500000000031</v>
      </c>
      <c r="G150" s="9"/>
      <c r="H150" s="8"/>
      <c r="I150" s="8">
        <f>SUM(I9:I144)</f>
        <v>3563.28</v>
      </c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12897.700000000006</v>
      </c>
      <c r="G627" s="8"/>
      <c r="H627" s="9"/>
      <c r="I627" s="37">
        <f>SUM(I9:I623)</f>
        <v>7126.56</v>
      </c>
      <c r="J627" s="8"/>
      <c r="K627" s="9"/>
      <c r="L627" s="36">
        <f>SUM(L9:L623)</f>
        <v>308.86000000000013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2025-08-15T07:40:29Z</dcterms:modified>
</cp:coreProperties>
</file>